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ethrees/Documents/PARISH COUNCILS/1. LPC/Budget/LPC 25:26/Precept/"/>
    </mc:Choice>
  </mc:AlternateContent>
  <xr:revisionPtr revIDLastSave="0" documentId="13_ncr:1_{CA7A6FEA-F135-844A-AE87-AEFBD2F26B56}" xr6:coauthVersionLast="47" xr6:coauthVersionMax="47" xr10:uidLastSave="{00000000-0000-0000-0000-000000000000}"/>
  <bookViews>
    <workbookView xWindow="0" yWindow="500" windowWidth="25600" windowHeight="13660" xr2:uid="{63FA3415-D767-5D49-942A-30AE776ECE15}"/>
  </bookViews>
  <sheets>
    <sheet name="Sheet1" sheetId="1" r:id="rId1"/>
  </sheets>
  <definedNames>
    <definedName name="_xlnm.Print_Area" localSheetId="0">Sheet1!$A$1:$M$26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7" i="1" l="1"/>
  <c r="F21" i="1" s="1"/>
  <c r="D9" i="1"/>
  <c r="D17" i="1" s="1"/>
  <c r="F14" i="1" l="1"/>
  <c r="F20" i="1"/>
  <c r="F15" i="1"/>
  <c r="F16" i="1"/>
  <c r="F18" i="1"/>
  <c r="F19" i="1"/>
  <c r="D21" i="1"/>
  <c r="D19" i="1"/>
  <c r="D15" i="1"/>
  <c r="D20" i="1"/>
  <c r="D18" i="1"/>
  <c r="D16" i="1"/>
  <c r="D14" i="1"/>
  <c r="E10" i="1" l="1"/>
  <c r="F24" i="1" l="1"/>
  <c r="F28" i="1" s="1"/>
  <c r="E21" i="1"/>
  <c r="E18" i="1"/>
  <c r="E20" i="1"/>
  <c r="E19" i="1"/>
  <c r="F25" i="1" l="1"/>
  <c r="F29" i="1" s="1"/>
  <c r="F23" i="1"/>
  <c r="F27" i="1" s="1"/>
</calcChain>
</file>

<file path=xl/sharedStrings.xml><?xml version="1.0" encoding="utf-8"?>
<sst xmlns="http://schemas.openxmlformats.org/spreadsheetml/2006/main" count="37" uniqueCount="33">
  <si>
    <t>Column 1</t>
  </si>
  <si>
    <t>Column 2</t>
  </si>
  <si>
    <t>Column 3</t>
  </si>
  <si>
    <t>Column 4</t>
  </si>
  <si>
    <t>Notes:</t>
  </si>
  <si>
    <t>%increase</t>
  </si>
  <si>
    <t>2022/2023</t>
  </si>
  <si>
    <t>2023/24</t>
  </si>
  <si>
    <t>Precept</t>
  </si>
  <si>
    <t>A (6/9of band D)</t>
  </si>
  <si>
    <t>B (7/9 of band D)</t>
  </si>
  <si>
    <t>C (8/9 of band D)</t>
  </si>
  <si>
    <t>D</t>
  </si>
  <si>
    <t>E (11/9 of band D)</t>
  </si>
  <si>
    <t>F (13/9 of band D)</t>
  </si>
  <si>
    <t>G (15/9 of band D)</t>
  </si>
  <si>
    <t>H (18/9 of band D)</t>
  </si>
  <si>
    <t>A</t>
  </si>
  <si>
    <t>H</t>
  </si>
  <si>
    <t>2024/25</t>
  </si>
  <si>
    <t>Property Band</t>
  </si>
  <si>
    <t>Band D</t>
  </si>
  <si>
    <t>Precept £'s increase year on year</t>
  </si>
  <si>
    <t>2025/26</t>
  </si>
  <si>
    <t xml:space="preserve"> Lockington Parish Precept Discussion 2025/26</t>
  </si>
  <si>
    <t xml:space="preserve">   Annual £/p increase in respective Bands</t>
  </si>
  <si>
    <t>Property Band 'D' = Precept/Tax Base</t>
  </si>
  <si>
    <t>n/a</t>
  </si>
  <si>
    <t>%  increase  -  Council Tax Bill</t>
  </si>
  <si>
    <t>Tax Base
(Number of equivalent Band 'D' prperties).</t>
  </si>
  <si>
    <t>Agreed Precept Revision 1.7    12/12/24</t>
  </si>
  <si>
    <r>
      <t>1. Agreed budget 25/26 = £5747
2. Current Account Bank Balance = £7175 (2.12.24)
3. Business Reserve  Account Bank Balance = £6264 (2.12.24)
(Emergency Fund £3k) 
4. Available funds = £ 10439
5. Budget spend 89% of forecast (12.12.24).
6</t>
    </r>
    <r>
      <rPr>
        <sz val="16"/>
        <color theme="1"/>
        <rFont val="Calibri (Body)"/>
      </rPr>
      <t>. Agreed Precept 25/26 = £6000</t>
    </r>
  </si>
  <si>
    <r>
      <t xml:space="preserve">Column 5
</t>
    </r>
    <r>
      <rPr>
        <u/>
        <sz val="14"/>
        <color theme="1"/>
        <rFont val="Calibri (Body)"/>
      </rPr>
      <t>2025 - 2026 Agreed Precept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</si>
</sst>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_);[Red]\(&quot;£&quot;#,##0.00\)"/>
    <numFmt numFmtId="164" formatCode="&quot;£&quot;#,##0.00"/>
    <numFmt numFmtId="165" formatCode="&quot;£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u/>
      <sz val="14"/>
      <color theme="9" tint="0.3999755851924192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26"/>
      <color rgb="FFFF000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theme="1"/>
      <name val="Calibri (Body)"/>
    </font>
    <font>
      <u/>
      <sz val="14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  <xf numFmtId="8" fontId="0" fillId="0" borderId="4" xfId="0" applyNumberFormat="1" applyBorder="1" applyAlignment="1">
      <alignment horizontal="center" vertical="center" wrapText="1" readingOrder="1"/>
    </xf>
    <xf numFmtId="165" fontId="2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2" fillId="0" borderId="0" xfId="1" applyNumberFormat="1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quotePrefix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10" fontId="5" fillId="0" borderId="0" xfId="0" applyNumberFormat="1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9" fontId="15" fillId="0" borderId="4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10" fontId="0" fillId="0" borderId="0" xfId="0" applyNumberFormat="1"/>
    <xf numFmtId="0" fontId="14" fillId="0" borderId="0" xfId="0" applyFont="1" applyAlignment="1">
      <alignment horizontal="left" vertical="top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9" fontId="4" fillId="0" borderId="0" xfId="2" applyFont="1"/>
    <xf numFmtId="10" fontId="2" fillId="3" borderId="4" xfId="0" applyNumberFormat="1" applyFont="1" applyFill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left" vertical="center"/>
    </xf>
    <xf numFmtId="165" fontId="16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</cellXfs>
  <cellStyles count="3">
    <cellStyle name="60% - Accent1" xfId="1" builtinId="32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7DDA-4DCB-8C43-8F01-1659BD76C6BC}">
  <sheetPr>
    <pageSetUpPr fitToPage="1"/>
  </sheetPr>
  <dimension ref="A1:N31"/>
  <sheetViews>
    <sheetView tabSelected="1" zoomScale="125" zoomScaleNormal="125" workbookViewId="0">
      <selection activeCell="H13" sqref="H13"/>
    </sheetView>
  </sheetViews>
  <sheetFormatPr baseColWidth="10" defaultRowHeight="16" x14ac:dyDescent="0.2"/>
  <cols>
    <col min="1" max="1" width="0.6640625" customWidth="1"/>
    <col min="2" max="2" width="49" customWidth="1"/>
    <col min="3" max="5" width="15.83203125" customWidth="1"/>
    <col min="6" max="6" width="40.5" customWidth="1"/>
    <col min="7" max="7" width="1.6640625" customWidth="1"/>
    <col min="8" max="8" width="73" customWidth="1"/>
  </cols>
  <sheetData>
    <row r="1" spans="1:14" ht="19" x14ac:dyDescent="0.25">
      <c r="A1" s="1"/>
      <c r="B1" s="1"/>
      <c r="C1" s="1"/>
      <c r="D1" s="1"/>
      <c r="E1" s="1"/>
      <c r="F1" s="1"/>
      <c r="G1" s="1"/>
      <c r="H1" s="1"/>
    </row>
    <row r="2" spans="1:14" ht="34" x14ac:dyDescent="0.4">
      <c r="A2" s="2"/>
      <c r="B2" s="1"/>
      <c r="C2" s="37" t="s">
        <v>24</v>
      </c>
      <c r="F2" s="1"/>
      <c r="G2" s="1"/>
      <c r="H2" s="1"/>
    </row>
    <row r="3" spans="1:14" ht="10" customHeight="1" x14ac:dyDescent="0.4">
      <c r="A3" s="2"/>
      <c r="B3" s="1"/>
      <c r="C3" s="37"/>
      <c r="F3" s="1"/>
      <c r="G3" s="1"/>
      <c r="H3" s="1"/>
    </row>
    <row r="4" spans="1:14" ht="26" x14ac:dyDescent="0.25">
      <c r="A4" s="2"/>
      <c r="B4" s="59" t="s">
        <v>30</v>
      </c>
      <c r="C4" s="38"/>
      <c r="D4" s="38"/>
      <c r="E4" s="38"/>
      <c r="G4" s="38"/>
      <c r="H4" s="38"/>
    </row>
    <row r="5" spans="1:14" ht="26" x14ac:dyDescent="0.25">
      <c r="A5" s="2"/>
      <c r="B5" s="59" t="s">
        <v>26</v>
      </c>
      <c r="C5" s="38"/>
      <c r="D5" s="38"/>
      <c r="E5" s="38"/>
      <c r="F5" s="38"/>
      <c r="G5" s="38"/>
      <c r="H5" s="38"/>
    </row>
    <row r="6" spans="1:14" ht="27" thickBot="1" x14ac:dyDescent="0.3">
      <c r="A6" s="1"/>
      <c r="B6" s="38"/>
      <c r="C6" s="38"/>
      <c r="D6" s="38"/>
      <c r="E6" s="38"/>
      <c r="F6" s="65"/>
      <c r="G6" s="38"/>
      <c r="H6" s="21" t="s">
        <v>4</v>
      </c>
    </row>
    <row r="7" spans="1:14" ht="169" customHeight="1" x14ac:dyDescent="0.3">
      <c r="A7" s="1"/>
      <c r="B7" s="39" t="s">
        <v>0</v>
      </c>
      <c r="C7" s="40" t="s">
        <v>1</v>
      </c>
      <c r="D7" s="40" t="s">
        <v>2</v>
      </c>
      <c r="E7" s="40" t="s">
        <v>3</v>
      </c>
      <c r="F7" s="52" t="s">
        <v>32</v>
      </c>
      <c r="G7" s="24"/>
      <c r="H7" s="68" t="s">
        <v>31</v>
      </c>
      <c r="I7" s="11"/>
      <c r="J7" s="11"/>
      <c r="K7" s="11"/>
      <c r="L7" s="12"/>
      <c r="M7" s="12"/>
      <c r="N7" s="9"/>
    </row>
    <row r="8" spans="1:14" ht="21" x14ac:dyDescent="0.25">
      <c r="A8" s="1"/>
      <c r="B8" s="3" t="s">
        <v>5</v>
      </c>
      <c r="C8" s="4" t="s">
        <v>6</v>
      </c>
      <c r="D8" s="4" t="s">
        <v>7</v>
      </c>
      <c r="E8" s="4" t="s">
        <v>19</v>
      </c>
      <c r="F8" s="31" t="s">
        <v>23</v>
      </c>
      <c r="G8" s="25"/>
      <c r="H8" s="67"/>
      <c r="I8" s="11"/>
      <c r="J8" s="11"/>
      <c r="K8" s="11"/>
      <c r="L8" s="12"/>
      <c r="M8" s="12"/>
      <c r="N8" s="9"/>
    </row>
    <row r="9" spans="1:14" ht="26" x14ac:dyDescent="0.25">
      <c r="A9" s="1"/>
      <c r="B9" s="3" t="s">
        <v>8</v>
      </c>
      <c r="C9" s="7">
        <v>4935</v>
      </c>
      <c r="D9" s="7">
        <f>D12*C9+C9</f>
        <v>4935</v>
      </c>
      <c r="E9" s="7">
        <v>5285</v>
      </c>
      <c r="F9" s="70">
        <v>6000</v>
      </c>
      <c r="G9" s="26"/>
      <c r="H9" s="22"/>
      <c r="I9" s="13"/>
      <c r="J9" s="11"/>
      <c r="K9" s="11"/>
      <c r="L9" s="12"/>
      <c r="M9" s="12"/>
      <c r="N9" s="9"/>
    </row>
    <row r="10" spans="1:14" ht="26" x14ac:dyDescent="0.25">
      <c r="A10" s="1"/>
      <c r="B10" s="3" t="s">
        <v>22</v>
      </c>
      <c r="C10" s="7" t="s">
        <v>27</v>
      </c>
      <c r="D10" s="7" t="s">
        <v>27</v>
      </c>
      <c r="E10" s="7">
        <f>E9-D9</f>
        <v>350</v>
      </c>
      <c r="F10" s="33">
        <f>F9-E9</f>
        <v>715</v>
      </c>
      <c r="G10" s="27"/>
      <c r="H10" s="21"/>
      <c r="I10" s="13"/>
      <c r="J10" s="11"/>
      <c r="K10" s="11"/>
      <c r="L10" s="12"/>
      <c r="M10" s="12"/>
      <c r="N10" s="9"/>
    </row>
    <row r="11" spans="1:14" ht="40" x14ac:dyDescent="0.25">
      <c r="A11" s="1"/>
      <c r="B11" s="66" t="s">
        <v>29</v>
      </c>
      <c r="C11" s="4">
        <v>256.3</v>
      </c>
      <c r="D11" s="4">
        <v>256.2</v>
      </c>
      <c r="E11" s="4">
        <v>254.8</v>
      </c>
      <c r="F11" s="71">
        <v>258</v>
      </c>
      <c r="G11" s="25"/>
      <c r="H11" s="69"/>
      <c r="I11" s="11"/>
      <c r="J11" s="11"/>
      <c r="K11" s="11"/>
      <c r="L11" s="12"/>
      <c r="M11" s="12"/>
      <c r="N11" s="9"/>
    </row>
    <row r="12" spans="1:14" ht="6" customHeight="1" x14ac:dyDescent="0.3">
      <c r="A12" s="1"/>
      <c r="B12" s="54"/>
      <c r="C12" s="55"/>
      <c r="D12" s="56"/>
      <c r="E12" s="56"/>
      <c r="F12" s="57"/>
      <c r="G12" s="25"/>
      <c r="H12" s="23"/>
      <c r="I12" s="11"/>
      <c r="J12" s="11"/>
      <c r="K12" s="11"/>
      <c r="L12" s="12"/>
      <c r="M12" s="12"/>
      <c r="N12" s="9"/>
    </row>
    <row r="13" spans="1:14" ht="26" x14ac:dyDescent="0.25">
      <c r="A13" s="1"/>
      <c r="B13" s="3" t="s">
        <v>20</v>
      </c>
      <c r="C13" s="15"/>
      <c r="D13" s="15"/>
      <c r="E13" s="15"/>
      <c r="F13" s="15"/>
      <c r="G13" s="25"/>
      <c r="H13" s="21"/>
      <c r="I13" s="11"/>
      <c r="J13" s="11"/>
      <c r="K13" s="11"/>
      <c r="L13" s="12"/>
      <c r="M13" s="12"/>
      <c r="N13" s="9"/>
    </row>
    <row r="14" spans="1:14" ht="26" x14ac:dyDescent="0.25">
      <c r="A14" s="1"/>
      <c r="B14" s="3" t="s">
        <v>9</v>
      </c>
      <c r="C14" s="6">
        <v>12.83</v>
      </c>
      <c r="D14" s="16">
        <f t="shared" ref="D14:F14" si="0">6/9*D17</f>
        <v>12.841530054644808</v>
      </c>
      <c r="E14" s="16">
        <v>13.83</v>
      </c>
      <c r="F14" s="32">
        <f t="shared" si="0"/>
        <v>15.503875968992247</v>
      </c>
      <c r="G14" s="28"/>
      <c r="H14" s="21"/>
      <c r="I14" s="12"/>
      <c r="J14" s="11"/>
      <c r="K14" s="11"/>
      <c r="L14" s="12"/>
      <c r="M14" s="12"/>
      <c r="N14" s="9"/>
    </row>
    <row r="15" spans="1:14" ht="26" x14ac:dyDescent="0.25">
      <c r="A15" s="1"/>
      <c r="B15" s="3" t="s">
        <v>10</v>
      </c>
      <c r="C15" s="6">
        <v>14.97</v>
      </c>
      <c r="D15" s="16">
        <f t="shared" ref="D15:F15" si="1">7/9*D17</f>
        <v>14.981785063752277</v>
      </c>
      <c r="E15" s="16">
        <v>16.13</v>
      </c>
      <c r="F15" s="32">
        <f t="shared" si="1"/>
        <v>18.087855297157621</v>
      </c>
      <c r="G15" s="28"/>
      <c r="H15" s="21"/>
      <c r="I15" s="12"/>
      <c r="J15" s="12"/>
      <c r="K15" s="12"/>
      <c r="L15" s="12"/>
      <c r="M15" s="12"/>
      <c r="N15" s="9"/>
    </row>
    <row r="16" spans="1:14" ht="19" x14ac:dyDescent="0.25">
      <c r="A16" s="1"/>
      <c r="B16" s="3" t="s">
        <v>11</v>
      </c>
      <c r="C16" s="6">
        <v>17.11</v>
      </c>
      <c r="D16" s="16">
        <f t="shared" ref="D16:F16" si="2">8/9*D17</f>
        <v>17.122040072859743</v>
      </c>
      <c r="E16" s="16">
        <v>18.440000000000001</v>
      </c>
      <c r="F16" s="32">
        <f t="shared" si="2"/>
        <v>20.671834625322994</v>
      </c>
      <c r="G16" s="28"/>
      <c r="I16" s="12"/>
      <c r="J16" s="12"/>
      <c r="K16" s="12"/>
      <c r="L16" s="12"/>
      <c r="M16" s="12"/>
      <c r="N16" s="9"/>
    </row>
    <row r="17" spans="1:14" ht="19" x14ac:dyDescent="0.25">
      <c r="A17" s="1"/>
      <c r="B17" s="17" t="s">
        <v>21</v>
      </c>
      <c r="C17" s="18">
        <v>19.25</v>
      </c>
      <c r="D17" s="19">
        <f>D9/D11</f>
        <v>19.262295081967213</v>
      </c>
      <c r="E17" s="19">
        <v>20.74</v>
      </c>
      <c r="F17" s="34">
        <f>F9/F11</f>
        <v>23.255813953488371</v>
      </c>
      <c r="G17" s="20"/>
      <c r="H17" s="14"/>
      <c r="I17" s="12"/>
      <c r="J17" s="12"/>
      <c r="K17" s="12"/>
      <c r="L17" s="12"/>
      <c r="M17" s="12"/>
      <c r="N17" s="9"/>
    </row>
    <row r="18" spans="1:14" ht="19" x14ac:dyDescent="0.25">
      <c r="A18" s="1"/>
      <c r="B18" s="3" t="s">
        <v>13</v>
      </c>
      <c r="C18" s="6">
        <v>23.53</v>
      </c>
      <c r="D18" s="16">
        <f t="shared" ref="D18:F18" si="3">11/9*D17</f>
        <v>23.54280510018215</v>
      </c>
      <c r="E18" s="16">
        <f t="shared" si="3"/>
        <v>25.34888888888889</v>
      </c>
      <c r="F18" s="32">
        <f t="shared" si="3"/>
        <v>28.423772609819121</v>
      </c>
      <c r="G18" s="28"/>
      <c r="H18" s="10"/>
      <c r="I18" s="9"/>
      <c r="J18" s="9"/>
      <c r="K18" s="9"/>
      <c r="L18" s="9"/>
      <c r="M18" s="9"/>
      <c r="N18" s="9"/>
    </row>
    <row r="19" spans="1:14" ht="19" x14ac:dyDescent="0.25">
      <c r="A19" s="1"/>
      <c r="B19" s="3" t="s">
        <v>14</v>
      </c>
      <c r="C19" s="6">
        <v>27.81</v>
      </c>
      <c r="D19" s="16">
        <f t="shared" ref="D19:F19" si="4">13/9*D17</f>
        <v>27.823315118397087</v>
      </c>
      <c r="E19" s="16">
        <f t="shared" si="4"/>
        <v>29.957777777777775</v>
      </c>
      <c r="F19" s="32">
        <f t="shared" si="4"/>
        <v>33.591731266149871</v>
      </c>
      <c r="G19" s="28"/>
      <c r="H19" s="10"/>
      <c r="I19" s="9"/>
      <c r="J19" s="9"/>
      <c r="K19" s="9"/>
      <c r="L19" s="9"/>
      <c r="M19" s="9"/>
      <c r="N19" s="9"/>
    </row>
    <row r="20" spans="1:14" ht="19" x14ac:dyDescent="0.25">
      <c r="A20" s="1"/>
      <c r="B20" s="3" t="s">
        <v>15</v>
      </c>
      <c r="C20" s="6">
        <v>32.08</v>
      </c>
      <c r="D20" s="16">
        <f t="shared" ref="D20:F20" si="5">15/9*D17</f>
        <v>32.103825136612024</v>
      </c>
      <c r="E20" s="16">
        <f t="shared" si="5"/>
        <v>34.566666666666663</v>
      </c>
      <c r="F20" s="32">
        <f t="shared" si="5"/>
        <v>38.759689922480618</v>
      </c>
      <c r="G20" s="28"/>
      <c r="H20" s="10"/>
      <c r="I20" s="9"/>
      <c r="J20" s="9"/>
      <c r="K20" s="9"/>
      <c r="L20" s="9"/>
      <c r="M20" s="9"/>
      <c r="N20" s="9"/>
    </row>
    <row r="21" spans="1:14" ht="19" x14ac:dyDescent="0.25">
      <c r="A21" s="1"/>
      <c r="B21" s="3" t="s">
        <v>16</v>
      </c>
      <c r="C21" s="6">
        <v>38.5</v>
      </c>
      <c r="D21" s="16">
        <f t="shared" ref="D21:F21" si="6">18/9*D17</f>
        <v>38.524590163934427</v>
      </c>
      <c r="E21" s="16">
        <f t="shared" si="6"/>
        <v>41.48</v>
      </c>
      <c r="F21" s="32">
        <f t="shared" si="6"/>
        <v>46.511627906976742</v>
      </c>
      <c r="G21" s="28"/>
      <c r="H21" s="10"/>
      <c r="I21" s="9"/>
      <c r="J21" s="9"/>
      <c r="K21" s="9"/>
      <c r="L21" s="9"/>
      <c r="M21" s="9"/>
      <c r="N21" s="9"/>
    </row>
    <row r="22" spans="1:14" ht="10" customHeight="1" x14ac:dyDescent="0.25">
      <c r="A22" s="1"/>
      <c r="B22" s="41"/>
      <c r="C22" s="42"/>
      <c r="D22" s="42"/>
      <c r="E22" s="42"/>
      <c r="F22" s="43"/>
      <c r="G22" s="1"/>
      <c r="H22" s="8"/>
      <c r="I22" s="9"/>
      <c r="K22" s="9"/>
      <c r="L22" s="9"/>
      <c r="M22" s="9"/>
      <c r="N22" s="9"/>
    </row>
    <row r="23" spans="1:14" ht="19" x14ac:dyDescent="0.25">
      <c r="A23" s="1"/>
      <c r="B23" s="60" t="s">
        <v>25</v>
      </c>
      <c r="C23" s="42"/>
      <c r="D23" s="44" t="s">
        <v>17</v>
      </c>
      <c r="E23" s="45"/>
      <c r="F23" s="32">
        <f>F14-E14</f>
        <v>1.6738759689922471</v>
      </c>
      <c r="G23" s="28"/>
      <c r="I23" s="9"/>
      <c r="K23" s="9"/>
      <c r="L23" s="9"/>
      <c r="M23" s="9"/>
      <c r="N23" s="9"/>
    </row>
    <row r="24" spans="1:14" ht="19" x14ac:dyDescent="0.25">
      <c r="A24" s="1"/>
      <c r="B24" s="53"/>
      <c r="C24" s="42"/>
      <c r="D24" s="46" t="s">
        <v>12</v>
      </c>
      <c r="E24" s="47"/>
      <c r="F24" s="32">
        <f>F17-E17</f>
        <v>2.5158139534883723</v>
      </c>
      <c r="G24" s="28"/>
      <c r="I24" s="9"/>
      <c r="K24" s="9"/>
      <c r="L24" s="9"/>
      <c r="M24" s="9"/>
      <c r="N24" s="9"/>
    </row>
    <row r="25" spans="1:14" ht="19" x14ac:dyDescent="0.25">
      <c r="A25" s="1"/>
      <c r="B25" s="53"/>
      <c r="C25" s="42"/>
      <c r="D25" s="44" t="s">
        <v>18</v>
      </c>
      <c r="E25" s="45"/>
      <c r="F25" s="32">
        <f>F21-E21</f>
        <v>5.0316279069767447</v>
      </c>
      <c r="G25" s="28"/>
      <c r="I25" s="62"/>
      <c r="K25" s="9"/>
      <c r="L25" s="9"/>
      <c r="M25" s="9"/>
      <c r="N25" s="9"/>
    </row>
    <row r="26" spans="1:14" ht="10" customHeight="1" x14ac:dyDescent="0.25">
      <c r="A26" s="1"/>
      <c r="B26" s="53"/>
      <c r="C26" s="44"/>
      <c r="D26" s="44"/>
      <c r="E26" s="44"/>
      <c r="F26" s="48"/>
      <c r="G26" s="29"/>
      <c r="I26" s="9"/>
      <c r="J26" s="9"/>
      <c r="K26" s="9"/>
      <c r="L26" s="9"/>
      <c r="M26" s="9"/>
      <c r="N26" s="9"/>
    </row>
    <row r="27" spans="1:14" ht="19" customHeight="1" x14ac:dyDescent="0.25">
      <c r="A27" s="1"/>
      <c r="B27" s="61" t="s">
        <v>28</v>
      </c>
      <c r="C27" s="49"/>
      <c r="D27" s="44" t="s">
        <v>17</v>
      </c>
      <c r="E27" s="49"/>
      <c r="F27" s="63">
        <f>F23/E14</f>
        <v>0.12103224649257029</v>
      </c>
      <c r="G27" s="36"/>
      <c r="H27" s="1"/>
      <c r="I27" s="9"/>
      <c r="J27" s="9"/>
      <c r="K27" s="9"/>
      <c r="L27" s="9"/>
      <c r="M27" s="9"/>
      <c r="N27" s="9"/>
    </row>
    <row r="28" spans="1:14" ht="19" customHeight="1" x14ac:dyDescent="0.25">
      <c r="A28" s="1"/>
      <c r="B28" s="61"/>
      <c r="C28" s="42"/>
      <c r="D28" s="46" t="s">
        <v>12</v>
      </c>
      <c r="E28" s="42"/>
      <c r="F28" s="63">
        <f>F24/E17</f>
        <v>0.12130250498979617</v>
      </c>
      <c r="G28" s="36"/>
      <c r="H28" s="1"/>
    </row>
    <row r="29" spans="1:14" ht="19" customHeight="1" thickBot="1" x14ac:dyDescent="0.3">
      <c r="B29" s="61"/>
      <c r="C29" s="50"/>
      <c r="D29" s="51" t="s">
        <v>18</v>
      </c>
      <c r="E29" s="50"/>
      <c r="F29" s="64">
        <f>F25/E21</f>
        <v>0.12130250498979617</v>
      </c>
      <c r="G29" s="36"/>
      <c r="H29" s="1"/>
    </row>
    <row r="30" spans="1:14" x14ac:dyDescent="0.2">
      <c r="B30" s="5"/>
      <c r="F30" s="35"/>
    </row>
    <row r="31" spans="1:14" ht="19" x14ac:dyDescent="0.2">
      <c r="B31" s="30"/>
      <c r="F31" s="58"/>
    </row>
  </sheetData>
  <pageMargins left="0.7" right="0.7" top="0.75" bottom="0.75" header="0.3" footer="0.3"/>
  <pageSetup paperSize="9" scale="46" orientation="landscape" horizontalDpi="0" verticalDpi="0" copies="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Rees</dc:creator>
  <cp:lastModifiedBy>Gareth Rees</cp:lastModifiedBy>
  <cp:lastPrinted>2023-12-18T16:07:30Z</cp:lastPrinted>
  <dcterms:created xsi:type="dcterms:W3CDTF">2023-10-19T14:05:30Z</dcterms:created>
  <dcterms:modified xsi:type="dcterms:W3CDTF">2024-12-18T16:25:29Z</dcterms:modified>
</cp:coreProperties>
</file>